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3995" windowHeight="8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<sst xmlns="http://schemas.openxmlformats.org/spreadsheetml/2006/main" count="95" uniqueCount="51">
  <si>
    <t>Base up</t>
  </si>
  <si>
    <t>Mobile dn</t>
  </si>
  <si>
    <t>Channel BW</t>
  </si>
  <si>
    <t>kHz(IS136)</t>
  </si>
  <si>
    <t>Temperature</t>
  </si>
  <si>
    <t>kelvin</t>
  </si>
  <si>
    <t>Boltzman</t>
  </si>
  <si>
    <t>Noise</t>
  </si>
  <si>
    <t>kTB (linear)</t>
  </si>
  <si>
    <t>dB</t>
  </si>
  <si>
    <t>dBm</t>
  </si>
  <si>
    <t>NOISE</t>
  </si>
  <si>
    <t>Losses</t>
  </si>
  <si>
    <t>Cable Length</t>
  </si>
  <si>
    <t>ft</t>
  </si>
  <si>
    <t>Cable Loss per 100 ft</t>
  </si>
  <si>
    <t xml:space="preserve">Cable Loss   </t>
  </si>
  <si>
    <t>Body</t>
  </si>
  <si>
    <t>Vehicle</t>
  </si>
  <si>
    <t>Building</t>
  </si>
  <si>
    <t>Total Losses</t>
  </si>
  <si>
    <t>LOSS</t>
  </si>
  <si>
    <t>Gains</t>
  </si>
  <si>
    <t>Receiver Antenna Gain</t>
  </si>
  <si>
    <t>dBd</t>
  </si>
  <si>
    <t>Dipole Gain</t>
  </si>
  <si>
    <t>Linear</t>
  </si>
  <si>
    <t>Hardware</t>
  </si>
  <si>
    <t>SNR (required for 3% BER)</t>
  </si>
  <si>
    <t>SNR IS136</t>
  </si>
  <si>
    <t>Min Input Power</t>
  </si>
  <si>
    <t>Transmit P:ath</t>
  </si>
  <si>
    <t>Mobile Up</t>
  </si>
  <si>
    <t>Base Dn</t>
  </si>
  <si>
    <t>Noise Figure</t>
  </si>
  <si>
    <t>P=SNR-Gain+Loss+Noise</t>
  </si>
  <si>
    <t>Transmit Power</t>
  </si>
  <si>
    <t>W</t>
  </si>
  <si>
    <t>Transmit Combiner</t>
  </si>
  <si>
    <t>GAIN</t>
  </si>
  <si>
    <t>Effective Transmitted Power</t>
  </si>
  <si>
    <t>Slow Fade Margin</t>
  </si>
  <si>
    <t>Pt-LOSS+GAIN</t>
  </si>
  <si>
    <t>dBm (from above)</t>
  </si>
  <si>
    <t>PATH BALANCE</t>
  </si>
  <si>
    <t>dB =Pin - Pt</t>
  </si>
  <si>
    <t>Receiver Diversity Gain</t>
  </si>
  <si>
    <t>Total Gains</t>
  </si>
  <si>
    <t>Pt=Pin-PL-GAIN+LOSS</t>
  </si>
  <si>
    <t>Max Path Loss (PL)</t>
  </si>
  <si>
    <t>RX Path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</si>
</sst>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11" fontId="1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34.28125" style="0" customWidth="1"/>
    <col min="2" max="2" width="9.57421875" style="0" bestFit="1" customWidth="1"/>
    <col min="3" max="3" width="12.421875" style="0" customWidth="1"/>
  </cols>
  <sheetData>
    <row r="1" ht="12.75">
      <c r="B1" t="s">
        <v>50</v>
      </c>
    </row>
    <row r="2" spans="1:3" ht="12.75">
      <c r="A2" s="2"/>
      <c r="B2" s="2" t="s">
        <v>0</v>
      </c>
      <c r="C2" s="2" t="s">
        <v>1</v>
      </c>
    </row>
    <row r="3" spans="1:3" ht="12.75">
      <c r="A3" s="2" t="s">
        <v>7</v>
      </c>
      <c r="B3" s="2"/>
      <c r="C3" s="2"/>
    </row>
    <row r="4" spans="1:4" ht="12.75">
      <c r="A4" t="s">
        <v>2</v>
      </c>
      <c r="B4">
        <v>500</v>
      </c>
      <c r="C4">
        <v>500</v>
      </c>
      <c r="D4" t="s">
        <v>3</v>
      </c>
    </row>
    <row r="5" spans="1:4" ht="12.75">
      <c r="A5" t="s">
        <v>4</v>
      </c>
      <c r="B5">
        <v>294</v>
      </c>
      <c r="C5">
        <v>294</v>
      </c>
      <c r="D5" t="s">
        <v>5</v>
      </c>
    </row>
    <row r="6" spans="1:3" ht="12.75">
      <c r="A6" t="s">
        <v>6</v>
      </c>
      <c r="B6" s="1">
        <v>1.38E-23</v>
      </c>
      <c r="C6" s="1">
        <v>1.38E-23</v>
      </c>
    </row>
    <row r="7" spans="1:4" ht="12.75">
      <c r="A7" t="s">
        <v>7</v>
      </c>
      <c r="B7" s="1">
        <f>B4*1000*B5*B6</f>
        <v>2.0286000000000003E-15</v>
      </c>
      <c r="C7" s="1">
        <f>C4*1000*C5*C6</f>
        <v>2.0286000000000003E-15</v>
      </c>
      <c r="D7" t="s">
        <v>8</v>
      </c>
    </row>
    <row r="8" spans="1:4" ht="12.75">
      <c r="A8" t="s">
        <v>7</v>
      </c>
      <c r="B8" s="1">
        <f>10*LOG10(B7)</f>
        <v>-146.92803578850587</v>
      </c>
      <c r="C8" s="1">
        <f>10*LOG10(C7)</f>
        <v>-146.92803578850587</v>
      </c>
      <c r="D8" t="s">
        <v>9</v>
      </c>
    </row>
    <row r="9" spans="1:4" ht="12.75">
      <c r="A9" t="s">
        <v>34</v>
      </c>
      <c r="B9">
        <v>2</v>
      </c>
      <c r="C9">
        <v>2</v>
      </c>
      <c r="D9" t="s">
        <v>9</v>
      </c>
    </row>
    <row r="10" spans="1:5" ht="12.75">
      <c r="A10" t="s">
        <v>7</v>
      </c>
      <c r="B10" s="1">
        <f>B8+B9+30</f>
        <v>-114.92803578850587</v>
      </c>
      <c r="C10" s="1">
        <f>C8+C9+30</f>
        <v>-114.92803578850587</v>
      </c>
      <c r="D10" t="s">
        <v>10</v>
      </c>
      <c r="E10" t="s">
        <v>11</v>
      </c>
    </row>
    <row r="11" ht="12.75">
      <c r="A11" s="2" t="s">
        <v>12</v>
      </c>
    </row>
    <row r="12" spans="1:4" ht="12.75">
      <c r="A12" t="s">
        <v>13</v>
      </c>
      <c r="B12">
        <v>0</v>
      </c>
      <c r="D12" t="s">
        <v>14</v>
      </c>
    </row>
    <row r="13" spans="1:4" ht="12.75">
      <c r="A13" t="s">
        <v>15</v>
      </c>
      <c r="B13">
        <v>0.8</v>
      </c>
      <c r="D13" t="s">
        <v>9</v>
      </c>
    </row>
    <row r="14" spans="1:4" ht="12.75">
      <c r="A14" t="s">
        <v>16</v>
      </c>
      <c r="B14">
        <v>2</v>
      </c>
      <c r="C14">
        <f>C12/100*C13</f>
        <v>0</v>
      </c>
      <c r="D14" t="s">
        <v>9</v>
      </c>
    </row>
    <row r="15" spans="1:4" ht="12.75">
      <c r="A15" t="s">
        <v>17</v>
      </c>
      <c r="C15">
        <v>3</v>
      </c>
      <c r="D15" t="s">
        <v>9</v>
      </c>
    </row>
    <row r="16" spans="1:4" ht="12.75">
      <c r="A16" t="s">
        <v>18</v>
      </c>
      <c r="C16">
        <f>-10*LOG((1/3)^2)</f>
        <v>9.542425094393248</v>
      </c>
      <c r="D16" t="s">
        <v>9</v>
      </c>
    </row>
    <row r="17" spans="1:4" ht="12.75">
      <c r="A17" t="s">
        <v>19</v>
      </c>
      <c r="C17">
        <v>0</v>
      </c>
      <c r="D17" t="s">
        <v>9</v>
      </c>
    </row>
    <row r="18" spans="1:5" ht="12.75">
      <c r="A18" t="s">
        <v>20</v>
      </c>
      <c r="B18">
        <f>SUM(B14:B17)</f>
        <v>2</v>
      </c>
      <c r="C18">
        <f>SUM(C14:C17)</f>
        <v>12.542425094393248</v>
      </c>
      <c r="D18" t="s">
        <v>9</v>
      </c>
      <c r="E18" t="s">
        <v>21</v>
      </c>
    </row>
    <row r="19" ht="12.75">
      <c r="A19" s="2" t="s">
        <v>22</v>
      </c>
    </row>
    <row r="20" spans="1:4" ht="12.75">
      <c r="A20" t="s">
        <v>23</v>
      </c>
      <c r="B20">
        <v>6</v>
      </c>
      <c r="C20">
        <v>0</v>
      </c>
      <c r="D20" t="s">
        <v>24</v>
      </c>
    </row>
    <row r="21" spans="1:4" ht="12.75">
      <c r="A21" t="s">
        <v>25</v>
      </c>
      <c r="B21">
        <v>1.64</v>
      </c>
      <c r="C21">
        <v>1.64</v>
      </c>
      <c r="D21" t="s">
        <v>26</v>
      </c>
    </row>
    <row r="22" spans="1:4" ht="12.75">
      <c r="A22" t="s">
        <v>23</v>
      </c>
      <c r="B22">
        <f>B20+10*LOG10(B21)</f>
        <v>8.14843848047698</v>
      </c>
      <c r="C22">
        <f>C20+10*LOG10(C21)</f>
        <v>2.1484384804769787</v>
      </c>
      <c r="D22" t="s">
        <v>9</v>
      </c>
    </row>
    <row r="23" spans="1:2" ht="12.75">
      <c r="A23" t="s">
        <v>46</v>
      </c>
      <c r="B23">
        <v>0</v>
      </c>
    </row>
    <row r="24" spans="1:5" ht="12.75">
      <c r="A24" t="s">
        <v>47</v>
      </c>
      <c r="B24">
        <f>SUM(B22:B23)</f>
        <v>8.14843848047698</v>
      </c>
      <c r="C24">
        <f>SUM(C22:C23)</f>
        <v>2.1484384804769787</v>
      </c>
      <c r="E24" t="s">
        <v>39</v>
      </c>
    </row>
    <row r="25" ht="12.75">
      <c r="A25" s="2" t="s">
        <v>27</v>
      </c>
    </row>
    <row r="26" spans="1:5" ht="12.75">
      <c r="A26" t="s">
        <v>28</v>
      </c>
      <c r="B26">
        <v>10</v>
      </c>
      <c r="C26">
        <v>10</v>
      </c>
      <c r="D26" t="s">
        <v>9</v>
      </c>
      <c r="E26" t="s">
        <v>29</v>
      </c>
    </row>
    <row r="27" spans="1:5" ht="12.75">
      <c r="A27" s="2" t="s">
        <v>30</v>
      </c>
      <c r="B27" s="1">
        <f>B26-B24+B18+B10</f>
        <v>-111.07647426898285</v>
      </c>
      <c r="C27" s="1">
        <f>C26-C22+C18+C10</f>
        <v>-94.5340491745896</v>
      </c>
      <c r="D27" t="s">
        <v>10</v>
      </c>
      <c r="E27" t="s">
        <v>35</v>
      </c>
    </row>
    <row r="28" spans="2:3" ht="12.75">
      <c r="B28" s="2" t="s">
        <v>31</v>
      </c>
      <c r="C28" s="2"/>
    </row>
    <row r="29" spans="2:3" ht="12.75">
      <c r="B29" s="2" t="s">
        <v>32</v>
      </c>
      <c r="C29" s="2" t="s">
        <v>33</v>
      </c>
    </row>
    <row r="30" ht="12.75">
      <c r="A30" s="2" t="s">
        <v>27</v>
      </c>
    </row>
    <row r="31" spans="1:4" ht="12.75">
      <c r="A31" t="s">
        <v>36</v>
      </c>
      <c r="B31">
        <v>0.6</v>
      </c>
      <c r="C31" s="1">
        <f>10^(C32/10)/1000</f>
        <v>0.600000000000001</v>
      </c>
      <c r="D31" t="s">
        <v>37</v>
      </c>
    </row>
    <row r="32" spans="1:5" ht="12.75">
      <c r="A32" t="s">
        <v>36</v>
      </c>
      <c r="B32">
        <f>10*LOG10(B31)+30</f>
        <v>27.781512503836435</v>
      </c>
      <c r="C32" s="3">
        <f>C50-C51-C46+C42</f>
        <v>27.781512503836442</v>
      </c>
      <c r="D32" t="s">
        <v>10</v>
      </c>
      <c r="E32" t="s">
        <v>48</v>
      </c>
    </row>
    <row r="33" ht="12.75">
      <c r="A33" s="2" t="s">
        <v>12</v>
      </c>
    </row>
    <row r="34" spans="1:4" ht="12.75">
      <c r="A34" t="s">
        <v>13</v>
      </c>
      <c r="C34">
        <v>0</v>
      </c>
      <c r="D34" t="s">
        <v>14</v>
      </c>
    </row>
    <row r="35" spans="1:4" ht="12.75">
      <c r="A35" t="s">
        <v>15</v>
      </c>
      <c r="C35">
        <v>0.8</v>
      </c>
      <c r="D35" t="s">
        <v>9</v>
      </c>
    </row>
    <row r="36" spans="1:4" ht="12.75">
      <c r="A36" t="s">
        <v>16</v>
      </c>
      <c r="C36">
        <f>B14</f>
        <v>2</v>
      </c>
      <c r="D36" t="s">
        <v>9</v>
      </c>
    </row>
    <row r="37" spans="1:3" ht="12.75">
      <c r="A37" t="s">
        <v>38</v>
      </c>
      <c r="C37">
        <v>0</v>
      </c>
    </row>
    <row r="38" spans="1:4" ht="12.75">
      <c r="A38" t="s">
        <v>17</v>
      </c>
      <c r="B38">
        <v>3</v>
      </c>
      <c r="D38" t="s">
        <v>9</v>
      </c>
    </row>
    <row r="39" spans="1:4" ht="12.75">
      <c r="A39" t="s">
        <v>18</v>
      </c>
      <c r="B39">
        <f>C16</f>
        <v>9.542425094393248</v>
      </c>
      <c r="D39" t="s">
        <v>9</v>
      </c>
    </row>
    <row r="40" spans="1:4" ht="12.75">
      <c r="A40" t="s">
        <v>19</v>
      </c>
      <c r="B40">
        <v>0</v>
      </c>
      <c r="D40" t="s">
        <v>9</v>
      </c>
    </row>
    <row r="41" spans="1:4" ht="12.75">
      <c r="A41" t="s">
        <v>41</v>
      </c>
      <c r="B41">
        <v>0</v>
      </c>
      <c r="C41">
        <v>0</v>
      </c>
      <c r="D41" t="s">
        <v>9</v>
      </c>
    </row>
    <row r="42" spans="1:5" ht="12.75">
      <c r="A42" t="s">
        <v>20</v>
      </c>
      <c r="B42">
        <f>SUM(B37:B41)</f>
        <v>12.542425094393248</v>
      </c>
      <c r="C42">
        <f>SUM(C36:C41)</f>
        <v>2</v>
      </c>
      <c r="D42" t="s">
        <v>9</v>
      </c>
      <c r="E42" t="s">
        <v>21</v>
      </c>
    </row>
    <row r="43" ht="12.75">
      <c r="A43" s="2" t="s">
        <v>22</v>
      </c>
    </row>
    <row r="44" spans="1:4" ht="12.75">
      <c r="A44" t="s">
        <v>23</v>
      </c>
      <c r="B44">
        <v>0</v>
      </c>
      <c r="C44">
        <v>6</v>
      </c>
      <c r="D44" t="s">
        <v>24</v>
      </c>
    </row>
    <row r="45" spans="1:4" ht="12.75">
      <c r="A45" t="s">
        <v>25</v>
      </c>
      <c r="B45">
        <v>1.64</v>
      </c>
      <c r="C45">
        <v>1.64</v>
      </c>
      <c r="D45" t="s">
        <v>26</v>
      </c>
    </row>
    <row r="46" spans="1:5" ht="12.75">
      <c r="A46" t="s">
        <v>23</v>
      </c>
      <c r="B46">
        <f>B44+10*LOG10(B45)</f>
        <v>2.1484384804769787</v>
      </c>
      <c r="C46">
        <f>C44+10*LOG10(C45)</f>
        <v>8.14843848047698</v>
      </c>
      <c r="D46" t="s">
        <v>9</v>
      </c>
      <c r="E46" t="s">
        <v>39</v>
      </c>
    </row>
    <row r="47" spans="1:5" ht="12.75">
      <c r="A47" s="2" t="s">
        <v>40</v>
      </c>
      <c r="B47">
        <f>B32-B42+B46</f>
        <v>17.387525889920166</v>
      </c>
      <c r="C47">
        <f>C45+10*LOG10(C46)</f>
        <v>10.750743910360084</v>
      </c>
      <c r="D47" t="s">
        <v>10</v>
      </c>
      <c r="E47" t="s">
        <v>42</v>
      </c>
    </row>
    <row r="48" ht="12.75">
      <c r="A48" s="2"/>
    </row>
    <row r="49" ht="12.75">
      <c r="A49" s="2" t="s">
        <v>44</v>
      </c>
    </row>
    <row r="50" spans="1:5" ht="12.75">
      <c r="A50" s="2" t="s">
        <v>30</v>
      </c>
      <c r="B50" s="1">
        <f>B27</f>
        <v>-111.07647426898285</v>
      </c>
      <c r="C50" s="1">
        <f>C27</f>
        <v>-94.5340491745896</v>
      </c>
      <c r="E50" t="s">
        <v>43</v>
      </c>
    </row>
    <row r="51" spans="1:5" ht="12.75">
      <c r="A51" s="2" t="s">
        <v>49</v>
      </c>
      <c r="B51" s="1">
        <f>B50-B47</f>
        <v>-128.46400015890302</v>
      </c>
      <c r="C51" s="1">
        <f>B51</f>
        <v>-128.46400015890302</v>
      </c>
      <c r="E51" t="s">
        <v>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Utah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cfurse</dc:creator>
  <cp:keywords/>
  <dc:description/>
  <cp:lastModifiedBy>cfurse</cp:lastModifiedBy>
  <cp:lastPrinted>2003-01-29T17:02:58Z</cp:lastPrinted>
  <dcterms:created xsi:type="dcterms:W3CDTF">2003-01-29T05:57:47Z</dcterms:created>
  <dcterms:modified xsi:type="dcterms:W3CDTF">2003-02-24T02:58:40Z</dcterms:modified>
  <cp:category/>
  <cp:version/>
  <cp:contentType/>
  <cp:contentStatus/>
</cp:coreProperties>
</file>