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30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<sst xmlns="http://schemas.openxmlformats.org/spreadsheetml/2006/main" count="132" uniqueCount="28">
  <si>
    <t>Pt</t>
  </si>
  <si>
    <t>Pr</t>
  </si>
  <si>
    <t>Pr (lin)</t>
  </si>
  <si>
    <t>f</t>
  </si>
  <si>
    <t>lambda</t>
  </si>
  <si>
    <t>Gains</t>
  </si>
  <si>
    <t>Isotropric</t>
  </si>
  <si>
    <t>Dipole</t>
  </si>
  <si>
    <t>Patch</t>
  </si>
  <si>
    <t xml:space="preserve">     d = </t>
  </si>
  <si>
    <t>Note that distance goes down with frequency -- assuming a fixed gain.</t>
  </si>
  <si>
    <t xml:space="preserve">  (dBm)</t>
  </si>
  <si>
    <t xml:space="preserve">  (W)</t>
  </si>
  <si>
    <t xml:space="preserve">  (km)</t>
  </si>
  <si>
    <t>ht</t>
  </si>
  <si>
    <t>hr</t>
  </si>
  <si>
    <t>Constants:</t>
  </si>
  <si>
    <t>Friis equation:</t>
  </si>
  <si>
    <t>d (km)</t>
  </si>
  <si>
    <t>2-ray approximate</t>
  </si>
  <si>
    <t>2-ray exact</t>
  </si>
  <si>
    <t xml:space="preserve">  Pr (dBm) =</t>
  </si>
  <si>
    <t>theta_delta/2</t>
  </si>
  <si>
    <t>Hata</t>
  </si>
  <si>
    <t>Highlighted ones achieve -115 dBm</t>
  </si>
  <si>
    <t>Boxed ones differ from "exact" model</t>
  </si>
  <si>
    <t>##</t>
  </si>
  <si>
    <t>Yellow highlighted ones achieve -115 dBm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</si>
</sst>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1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4" fillId="4" borderId="0" xfId="0" applyFont="1" applyFill="1" applyAlignment="1">
      <alignment horizontal="center"/>
    </xf>
    <xf numFmtId="0" fontId="0" fillId="3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I25" sqref="I25"/>
    </sheetView>
  </sheetViews>
  <sheetFormatPr defaultColWidth="9.140625" defaultRowHeight="12.75"/>
  <cols>
    <col min="1" max="1" width="12.140625" style="0" customWidth="1"/>
    <col min="2" max="2" width="12.421875" style="0" bestFit="1" customWidth="1"/>
    <col min="4" max="4" width="13.00390625" style="0" customWidth="1"/>
  </cols>
  <sheetData>
    <row r="1" ht="12.75">
      <c r="A1" s="12" t="s">
        <v>16</v>
      </c>
    </row>
    <row r="2" ht="12.75">
      <c r="A2" s="12"/>
    </row>
    <row r="3" spans="1:2" ht="12.75">
      <c r="A3" s="12" t="s">
        <v>0</v>
      </c>
      <c r="B3">
        <v>1</v>
      </c>
    </row>
    <row r="4" spans="1:7" ht="12.75">
      <c r="A4" s="12" t="s">
        <v>1</v>
      </c>
      <c r="B4">
        <v>-115</v>
      </c>
      <c r="C4" t="s">
        <v>11</v>
      </c>
      <c r="F4" s="12" t="s">
        <v>14</v>
      </c>
      <c r="G4">
        <v>40</v>
      </c>
    </row>
    <row r="5" spans="1:7" ht="12.75">
      <c r="A5" s="12" t="s">
        <v>2</v>
      </c>
      <c r="B5" s="1">
        <f>10^((B4-30)/10)</f>
        <v>3.162277660168368E-15</v>
      </c>
      <c r="C5" t="s">
        <v>12</v>
      </c>
      <c r="F5" s="12" t="s">
        <v>15</v>
      </c>
      <c r="G5">
        <v>2</v>
      </c>
    </row>
    <row r="6" ht="12.75">
      <c r="B6" s="1"/>
    </row>
    <row r="7" ht="12.75">
      <c r="B7" s="1"/>
    </row>
    <row r="8" spans="1:7" ht="12.75">
      <c r="A8" s="13" t="s">
        <v>17</v>
      </c>
      <c r="B8" s="13"/>
      <c r="C8" s="13"/>
      <c r="D8" s="13"/>
      <c r="E8" s="13"/>
      <c r="F8" s="13"/>
      <c r="G8" s="13"/>
    </row>
    <row r="10" spans="5:7" ht="12.75">
      <c r="E10" s="12" t="s">
        <v>5</v>
      </c>
      <c r="F10" s="11"/>
      <c r="G10" s="11"/>
    </row>
    <row r="11" spans="5:7" ht="12.75">
      <c r="E11" s="12" t="s">
        <v>6</v>
      </c>
      <c r="F11" s="12" t="s">
        <v>7</v>
      </c>
      <c r="G11" s="12" t="s">
        <v>8</v>
      </c>
    </row>
    <row r="12" spans="1:7" ht="12.75">
      <c r="A12" s="12" t="s">
        <v>3</v>
      </c>
      <c r="B12" s="12" t="s">
        <v>4</v>
      </c>
      <c r="E12">
        <v>1</v>
      </c>
      <c r="F12">
        <v>1.64</v>
      </c>
      <c r="G12" s="3">
        <f>10^(7/10)</f>
        <v>5.011872336272723</v>
      </c>
    </row>
    <row r="13" spans="1:8" ht="12.75">
      <c r="A13" s="2">
        <v>915000000</v>
      </c>
      <c r="B13" s="3">
        <f>300000000/A13</f>
        <v>0.32786885245901637</v>
      </c>
      <c r="C13" s="15" t="s">
        <v>9</v>
      </c>
      <c r="E13" s="2">
        <f aca="true" t="shared" si="0" ref="E13:G14">ROUND(SQRT($B$3*E$12*E$12*$B13*$B13/4^2/3.1415927^2/$B$5)/1000,1)</f>
        <v>464</v>
      </c>
      <c r="F13" s="2">
        <f t="shared" si="0"/>
        <v>760.9</v>
      </c>
      <c r="G13" s="2">
        <f t="shared" si="0"/>
        <v>2325.4</v>
      </c>
      <c r="H13" t="s">
        <v>13</v>
      </c>
    </row>
    <row r="14" spans="1:8" ht="12.75">
      <c r="A14" s="2">
        <v>1900000000</v>
      </c>
      <c r="B14" s="3">
        <f>300000000/A14</f>
        <v>0.15789473684210525</v>
      </c>
      <c r="C14" s="15" t="s">
        <v>9</v>
      </c>
      <c r="E14" s="2">
        <f t="shared" si="0"/>
        <v>223.4</v>
      </c>
      <c r="F14" s="2">
        <f t="shared" si="0"/>
        <v>366.4</v>
      </c>
      <c r="G14" s="2">
        <f t="shared" si="0"/>
        <v>1119.8</v>
      </c>
      <c r="H14" t="s">
        <v>13</v>
      </c>
    </row>
    <row r="16" ht="12.75">
      <c r="B16" t="s">
        <v>10</v>
      </c>
    </row>
    <row r="19" spans="1:7" ht="12.75">
      <c r="A19" s="13" t="s">
        <v>19</v>
      </c>
      <c r="B19" s="13"/>
      <c r="C19" s="13"/>
      <c r="D19" s="13"/>
      <c r="E19" s="13"/>
      <c r="F19" s="13"/>
      <c r="G19" s="13"/>
    </row>
    <row r="20" ht="12.75">
      <c r="C20" s="15" t="s">
        <v>18</v>
      </c>
    </row>
    <row r="21" spans="1:12" ht="12.75">
      <c r="A21" s="2">
        <v>915000000</v>
      </c>
      <c r="B21" s="3">
        <f aca="true" t="shared" si="1" ref="B21:B28">300000000/A21</f>
        <v>0.32786885245901637</v>
      </c>
      <c r="C21" s="4">
        <v>2</v>
      </c>
      <c r="D21" s="15" t="s">
        <v>21</v>
      </c>
      <c r="E21" s="9"/>
      <c r="F21" s="9"/>
      <c r="G21" s="9"/>
      <c r="I21" s="4" t="s">
        <v>24</v>
      </c>
      <c r="J21" s="4"/>
      <c r="K21" s="4"/>
      <c r="L21" s="4"/>
    </row>
    <row r="22" spans="1:7" ht="13.5" thickBot="1">
      <c r="A22" s="2">
        <v>1900000000</v>
      </c>
      <c r="B22" s="3">
        <f t="shared" si="1"/>
        <v>0.15789473684210525</v>
      </c>
      <c r="C22" s="4">
        <v>2</v>
      </c>
      <c r="D22" s="15" t="s">
        <v>21</v>
      </c>
      <c r="E22" s="9"/>
      <c r="F22" s="9"/>
      <c r="G22" s="9"/>
    </row>
    <row r="23" spans="1:12" ht="13.5" thickBot="1">
      <c r="A23" s="2">
        <v>915000000</v>
      </c>
      <c r="B23" s="3">
        <f t="shared" si="1"/>
        <v>0.32786885245901637</v>
      </c>
      <c r="C23" s="4">
        <v>20</v>
      </c>
      <c r="D23" s="15" t="s">
        <v>21</v>
      </c>
      <c r="E23" s="8"/>
      <c r="F23" s="8"/>
      <c r="G23" s="8"/>
      <c r="I23" s="5" t="s">
        <v>25</v>
      </c>
      <c r="J23" s="6"/>
      <c r="K23" s="6"/>
      <c r="L23" s="7"/>
    </row>
    <row r="24" spans="1:7" ht="12.75">
      <c r="A24" s="2">
        <v>1900000000</v>
      </c>
      <c r="B24" s="3">
        <f t="shared" si="1"/>
        <v>0.15789473684210525</v>
      </c>
      <c r="C24" s="4">
        <v>20</v>
      </c>
      <c r="D24" s="15" t="s">
        <v>21</v>
      </c>
      <c r="E24" s="8"/>
      <c r="F24" s="8"/>
      <c r="G24" s="8"/>
    </row>
    <row r="25" spans="1:13" ht="12.75">
      <c r="A25" s="2">
        <v>915000000</v>
      </c>
      <c r="B25" s="3">
        <f t="shared" si="1"/>
        <v>0.32786885245901637</v>
      </c>
      <c r="C25">
        <v>50</v>
      </c>
      <c r="D25" s="15" t="s">
        <v>21</v>
      </c>
      <c r="E25" s="8"/>
      <c r="F25" s="8"/>
      <c r="G25" s="8"/>
      <c r="I25" s="16"/>
      <c r="J25" s="16"/>
      <c r="K25" s="16"/>
      <c r="L25" s="16"/>
      <c r="M25" s="16"/>
    </row>
    <row r="26" spans="1:7" ht="12.75">
      <c r="A26" s="2">
        <v>1900000000</v>
      </c>
      <c r="B26" s="3">
        <f t="shared" si="1"/>
        <v>0.15789473684210525</v>
      </c>
      <c r="C26">
        <v>50</v>
      </c>
      <c r="D26" s="15" t="s">
        <v>21</v>
      </c>
      <c r="E26" s="8"/>
      <c r="F26" s="8"/>
      <c r="G26" s="8"/>
    </row>
    <row r="27" spans="1:7" ht="12.75">
      <c r="A27" s="2">
        <v>915000000</v>
      </c>
      <c r="B27" s="3">
        <f t="shared" si="1"/>
        <v>0.32786885245901637</v>
      </c>
      <c r="C27">
        <v>100</v>
      </c>
      <c r="D27" s="15" t="s">
        <v>21</v>
      </c>
      <c r="E27" s="8"/>
      <c r="F27" s="8"/>
      <c r="G27" s="8"/>
    </row>
    <row r="28" spans="1:7" ht="12.75">
      <c r="A28" s="2">
        <v>1900000000</v>
      </c>
      <c r="B28" s="3">
        <f t="shared" si="1"/>
        <v>0.15789473684210525</v>
      </c>
      <c r="C28">
        <v>100</v>
      </c>
      <c r="D28" s="15" t="s">
        <v>21</v>
      </c>
      <c r="E28" s="8"/>
      <c r="F28" s="8"/>
      <c r="G28" s="8"/>
    </row>
    <row r="31" spans="1:9" ht="12.75">
      <c r="A31" s="13" t="s">
        <v>20</v>
      </c>
      <c r="B31" s="13"/>
      <c r="C31" s="13"/>
      <c r="D31" s="13"/>
      <c r="E31" s="13"/>
      <c r="F31" s="13"/>
      <c r="G31" s="13"/>
      <c r="I31" t="s">
        <v>22</v>
      </c>
    </row>
    <row r="32" spans="1:11" ht="12.75">
      <c r="A32" s="2">
        <v>915000000</v>
      </c>
      <c r="B32" s="3">
        <f aca="true" t="shared" si="2" ref="B32:B39">300000000/A32</f>
        <v>0.32786885245901637</v>
      </c>
      <c r="C32" s="4">
        <v>2</v>
      </c>
      <c r="D32" s="15" t="s">
        <v>21</v>
      </c>
      <c r="E32" s="17"/>
      <c r="F32" s="8"/>
      <c r="G32" s="8"/>
      <c r="I32">
        <f aca="true" t="shared" si="3" ref="I32:K33">2*3.1415927*$G$4*$G$5/($C32*1000)/$B32</f>
        <v>0.7665486188000001</v>
      </c>
      <c r="J32">
        <f t="shared" si="3"/>
        <v>0.7665486188000001</v>
      </c>
      <c r="K32">
        <f t="shared" si="3"/>
        <v>0.7665486188000001</v>
      </c>
    </row>
    <row r="33" spans="1:11" ht="12.75">
      <c r="A33" s="2">
        <v>1900000000</v>
      </c>
      <c r="B33" s="3">
        <f t="shared" si="2"/>
        <v>0.15789473684210525</v>
      </c>
      <c r="C33" s="4">
        <v>2</v>
      </c>
      <c r="D33" s="15" t="s">
        <v>21</v>
      </c>
      <c r="E33" s="17"/>
      <c r="F33" s="8"/>
      <c r="G33" s="8"/>
      <c r="I33">
        <f t="shared" si="3"/>
        <v>1.5917403013333336</v>
      </c>
      <c r="J33">
        <f t="shared" si="3"/>
        <v>1.5917403013333336</v>
      </c>
      <c r="K33">
        <f t="shared" si="3"/>
        <v>1.5917403013333336</v>
      </c>
    </row>
    <row r="34" spans="1:11" ht="12.75">
      <c r="A34" s="2">
        <v>915000000</v>
      </c>
      <c r="B34" s="3">
        <f t="shared" si="2"/>
        <v>0.32786885245901637</v>
      </c>
      <c r="C34" s="4">
        <v>20</v>
      </c>
      <c r="D34" s="15" t="s">
        <v>21</v>
      </c>
      <c r="E34" s="8"/>
      <c r="F34" s="8"/>
      <c r="G34" s="8"/>
      <c r="I34">
        <f aca="true" t="shared" si="4" ref="I34:I39">2*3.1415927*$G$4*$G$5/($C34*1000)/$B34</f>
        <v>0.07665486188000001</v>
      </c>
      <c r="J34">
        <f aca="true" t="shared" si="5" ref="J34:K39">2*3.1415927*$G$4*$G$5/($C34*1000)/$B34</f>
        <v>0.07665486188000001</v>
      </c>
      <c r="K34">
        <f t="shared" si="5"/>
        <v>0.07665486188000001</v>
      </c>
    </row>
    <row r="35" spans="1:11" ht="12.75">
      <c r="A35" s="2">
        <v>1900000000</v>
      </c>
      <c r="B35" s="3">
        <f t="shared" si="2"/>
        <v>0.15789473684210525</v>
      </c>
      <c r="C35" s="4">
        <v>20</v>
      </c>
      <c r="D35" s="15" t="s">
        <v>21</v>
      </c>
      <c r="E35" s="8"/>
      <c r="F35" s="8"/>
      <c r="G35" s="8"/>
      <c r="I35">
        <f t="shared" si="4"/>
        <v>0.15917403013333334</v>
      </c>
      <c r="J35">
        <f t="shared" si="5"/>
        <v>0.15917403013333334</v>
      </c>
      <c r="K35">
        <f t="shared" si="5"/>
        <v>0.15917403013333334</v>
      </c>
    </row>
    <row r="36" spans="1:11" ht="12.75">
      <c r="A36" s="2">
        <v>915000000</v>
      </c>
      <c r="B36" s="3">
        <f t="shared" si="2"/>
        <v>0.32786885245901637</v>
      </c>
      <c r="C36">
        <v>50</v>
      </c>
      <c r="D36" s="15" t="s">
        <v>21</v>
      </c>
      <c r="E36" s="8"/>
      <c r="F36" s="8"/>
      <c r="G36" s="8"/>
      <c r="I36">
        <f t="shared" si="4"/>
        <v>0.030661944752000004</v>
      </c>
      <c r="J36">
        <f t="shared" si="5"/>
        <v>0.030661944752000004</v>
      </c>
      <c r="K36">
        <f t="shared" si="5"/>
        <v>0.030661944752000004</v>
      </c>
    </row>
    <row r="37" spans="1:11" ht="12.75">
      <c r="A37" s="2">
        <v>1900000000</v>
      </c>
      <c r="B37" s="3">
        <f t="shared" si="2"/>
        <v>0.15789473684210525</v>
      </c>
      <c r="C37">
        <v>50</v>
      </c>
      <c r="D37" s="15" t="s">
        <v>21</v>
      </c>
      <c r="E37" s="8"/>
      <c r="F37" s="8"/>
      <c r="G37" s="8"/>
      <c r="I37">
        <f t="shared" si="4"/>
        <v>0.06366961205333334</v>
      </c>
      <c r="J37">
        <f t="shared" si="5"/>
        <v>0.06366961205333334</v>
      </c>
      <c r="K37">
        <f t="shared" si="5"/>
        <v>0.06366961205333334</v>
      </c>
    </row>
    <row r="38" spans="1:11" ht="12.75">
      <c r="A38" s="2">
        <v>915000000</v>
      </c>
      <c r="B38" s="3">
        <f t="shared" si="2"/>
        <v>0.32786885245901637</v>
      </c>
      <c r="C38">
        <v>100</v>
      </c>
      <c r="D38" s="15" t="s">
        <v>21</v>
      </c>
      <c r="E38" s="8"/>
      <c r="F38" s="8"/>
      <c r="G38" s="8"/>
      <c r="I38">
        <f t="shared" si="4"/>
        <v>0.015330972376000002</v>
      </c>
      <c r="J38">
        <f t="shared" si="5"/>
        <v>0.015330972376000002</v>
      </c>
      <c r="K38">
        <f t="shared" si="5"/>
        <v>0.015330972376000002</v>
      </c>
    </row>
    <row r="39" spans="1:11" ht="12.75">
      <c r="A39" s="2">
        <v>1900000000</v>
      </c>
      <c r="B39" s="3">
        <f t="shared" si="2"/>
        <v>0.15789473684210525</v>
      </c>
      <c r="C39">
        <v>100</v>
      </c>
      <c r="D39" s="15" t="s">
        <v>21</v>
      </c>
      <c r="E39" s="8"/>
      <c r="F39" s="8"/>
      <c r="G39" s="8"/>
      <c r="I39">
        <f t="shared" si="4"/>
        <v>0.03183480602666667</v>
      </c>
      <c r="J39">
        <f t="shared" si="5"/>
        <v>0.03183480602666667</v>
      </c>
      <c r="K39">
        <f t="shared" si="5"/>
        <v>0.03183480602666667</v>
      </c>
    </row>
    <row r="42" ht="12.75">
      <c r="A42" t="s">
        <v>23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E21" sqref="E21"/>
    </sheetView>
  </sheetViews>
  <sheetFormatPr defaultColWidth="9.140625" defaultRowHeight="12.75"/>
  <cols>
    <col min="1" max="1" width="13.7109375" style="0" customWidth="1"/>
    <col min="4" max="4" width="15.28125" style="0" customWidth="1"/>
  </cols>
  <sheetData>
    <row r="1" ht="12.75">
      <c r="A1" s="12" t="s">
        <v>16</v>
      </c>
    </row>
    <row r="2" ht="12.75">
      <c r="A2" s="12"/>
    </row>
    <row r="3" spans="1:2" ht="12.75">
      <c r="A3" s="12" t="s">
        <v>0</v>
      </c>
      <c r="B3">
        <v>1</v>
      </c>
    </row>
    <row r="4" spans="1:7" ht="12.75">
      <c r="A4" s="12" t="s">
        <v>1</v>
      </c>
      <c r="B4">
        <v>-115</v>
      </c>
      <c r="C4" t="s">
        <v>11</v>
      </c>
      <c r="E4" s="11"/>
      <c r="F4" s="12" t="s">
        <v>14</v>
      </c>
      <c r="G4">
        <v>40</v>
      </c>
    </row>
    <row r="5" spans="1:7" ht="12.75">
      <c r="A5" s="12" t="s">
        <v>2</v>
      </c>
      <c r="B5" s="1">
        <f>10^((B4-30)/10)</f>
        <v>3.162277660168368E-15</v>
      </c>
      <c r="C5" t="s">
        <v>12</v>
      </c>
      <c r="E5" s="11"/>
      <c r="F5" s="12" t="s">
        <v>15</v>
      </c>
      <c r="G5">
        <v>2</v>
      </c>
    </row>
    <row r="6" spans="2:6" ht="12.75">
      <c r="B6" s="1"/>
      <c r="E6" s="11"/>
      <c r="F6" s="11"/>
    </row>
    <row r="7" spans="2:6" ht="12.75">
      <c r="B7" s="1"/>
      <c r="E7" s="11"/>
      <c r="F7" s="11"/>
    </row>
    <row r="8" spans="1:7" ht="12.75">
      <c r="A8" s="13" t="s">
        <v>17</v>
      </c>
      <c r="B8" s="13"/>
      <c r="C8" s="13"/>
      <c r="D8" s="13"/>
      <c r="E8" s="14"/>
      <c r="F8" s="14"/>
      <c r="G8" s="13"/>
    </row>
    <row r="9" spans="5:6" ht="12.75">
      <c r="E9" s="11"/>
      <c r="F9" s="11"/>
    </row>
    <row r="10" spans="5:7" ht="12.75">
      <c r="E10" s="11" t="s">
        <v>5</v>
      </c>
      <c r="F10" s="11"/>
      <c r="G10" s="10"/>
    </row>
    <row r="11" spans="5:7" ht="12.75">
      <c r="E11" s="12" t="s">
        <v>6</v>
      </c>
      <c r="F11" s="12" t="s">
        <v>7</v>
      </c>
      <c r="G11" s="12" t="s">
        <v>8</v>
      </c>
    </row>
    <row r="12" spans="1:7" ht="12.75">
      <c r="A12" s="12" t="s">
        <v>3</v>
      </c>
      <c r="B12" s="12" t="s">
        <v>4</v>
      </c>
      <c r="E12">
        <v>1</v>
      </c>
      <c r="F12">
        <v>1.64</v>
      </c>
      <c r="G12" s="3">
        <f>10^(7/10)</f>
        <v>5.011872336272723</v>
      </c>
    </row>
    <row r="13" spans="1:8" ht="12.75">
      <c r="A13" s="2">
        <v>915000000</v>
      </c>
      <c r="B13" s="3">
        <f>300000000/A13</f>
        <v>0.32786885245901637</v>
      </c>
      <c r="C13" s="15" t="s">
        <v>9</v>
      </c>
      <c r="E13" s="2">
        <f aca="true" t="shared" si="0" ref="E13:G14">ROUND(SQRT($B$3*E$12*E$12*$B13*$B13/4^2/3.1415927^2/$B$5)/1000,1)</f>
        <v>464</v>
      </c>
      <c r="F13" s="2">
        <f t="shared" si="0"/>
        <v>760.9</v>
      </c>
      <c r="G13" s="2">
        <f t="shared" si="0"/>
        <v>2325.4</v>
      </c>
      <c r="H13" t="s">
        <v>13</v>
      </c>
    </row>
    <row r="14" spans="1:8" ht="12.75">
      <c r="A14" s="2">
        <v>1900000000</v>
      </c>
      <c r="B14" s="3">
        <f>300000000/A14</f>
        <v>0.15789473684210525</v>
      </c>
      <c r="C14" s="15" t="s">
        <v>9</v>
      </c>
      <c r="E14" s="2">
        <f t="shared" si="0"/>
        <v>223.4</v>
      </c>
      <c r="F14" s="2">
        <f t="shared" si="0"/>
        <v>366.4</v>
      </c>
      <c r="G14" s="2">
        <f t="shared" si="0"/>
        <v>1119.8</v>
      </c>
      <c r="H14" t="s">
        <v>13</v>
      </c>
    </row>
    <row r="16" ht="12.75">
      <c r="B16" t="s">
        <v>10</v>
      </c>
    </row>
    <row r="19" spans="1:7" ht="12.75">
      <c r="A19" s="13" t="s">
        <v>19</v>
      </c>
      <c r="B19" s="13"/>
      <c r="C19" s="13"/>
      <c r="D19" s="13"/>
      <c r="E19" s="13"/>
      <c r="F19" s="13"/>
      <c r="G19" s="13"/>
    </row>
    <row r="20" spans="3:7" ht="12.75">
      <c r="C20" s="15" t="s">
        <v>18</v>
      </c>
      <c r="D20" s="8"/>
      <c r="E20" s="8"/>
      <c r="F20" s="8"/>
      <c r="G20" s="8"/>
    </row>
    <row r="21" spans="1:12" ht="12.75">
      <c r="A21" s="2">
        <v>915000000</v>
      </c>
      <c r="B21" s="3">
        <f aca="true" t="shared" si="1" ref="B21:B28">300000000/A21</f>
        <v>0.32786885245901637</v>
      </c>
      <c r="C21" s="8">
        <v>2</v>
      </c>
      <c r="D21" s="15" t="s">
        <v>21</v>
      </c>
      <c r="E21" s="9" t="s">
        <v>26</v>
      </c>
      <c r="F21" s="9" t="s">
        <v>26</v>
      </c>
      <c r="G21" s="9" t="s">
        <v>26</v>
      </c>
      <c r="I21" s="4" t="s">
        <v>27</v>
      </c>
      <c r="J21" s="4"/>
      <c r="K21" s="4"/>
      <c r="L21" s="4"/>
    </row>
    <row r="22" spans="1:7" ht="13.5" thickBot="1">
      <c r="A22" s="2">
        <v>1900000000</v>
      </c>
      <c r="B22" s="3">
        <f t="shared" si="1"/>
        <v>0.15789473684210525</v>
      </c>
      <c r="C22" s="8">
        <v>2</v>
      </c>
      <c r="D22" s="15" t="s">
        <v>21</v>
      </c>
      <c r="E22" s="9" t="s">
        <v>26</v>
      </c>
      <c r="F22" s="9" t="s">
        <v>26</v>
      </c>
      <c r="G22" s="9" t="s">
        <v>26</v>
      </c>
    </row>
    <row r="23" spans="1:12" ht="13.5" thickBot="1">
      <c r="A23" s="2">
        <v>915000000</v>
      </c>
      <c r="B23" s="3">
        <f t="shared" si="1"/>
        <v>0.32786885245901637</v>
      </c>
      <c r="C23" s="8">
        <v>20</v>
      </c>
      <c r="D23" s="15" t="s">
        <v>21</v>
      </c>
      <c r="E23" s="9" t="s">
        <v>26</v>
      </c>
      <c r="F23" s="9" t="s">
        <v>26</v>
      </c>
      <c r="G23" s="9" t="s">
        <v>26</v>
      </c>
      <c r="I23" s="5" t="s">
        <v>25</v>
      </c>
      <c r="J23" s="6"/>
      <c r="K23" s="6"/>
      <c r="L23" s="7"/>
    </row>
    <row r="24" spans="1:7" ht="12.75">
      <c r="A24" s="2">
        <v>1900000000</v>
      </c>
      <c r="B24" s="3">
        <f t="shared" si="1"/>
        <v>0.15789473684210525</v>
      </c>
      <c r="C24" s="8">
        <v>20</v>
      </c>
      <c r="D24" s="15" t="s">
        <v>21</v>
      </c>
      <c r="E24" s="9" t="s">
        <v>26</v>
      </c>
      <c r="F24" s="9" t="s">
        <v>26</v>
      </c>
      <c r="G24" s="9" t="s">
        <v>26</v>
      </c>
    </row>
    <row r="25" spans="1:7" ht="12.75">
      <c r="A25" s="2">
        <v>915000000</v>
      </c>
      <c r="B25" s="3">
        <f t="shared" si="1"/>
        <v>0.32786885245901637</v>
      </c>
      <c r="C25" s="8">
        <v>50</v>
      </c>
      <c r="D25" s="15" t="s">
        <v>21</v>
      </c>
      <c r="E25" s="9" t="s">
        <v>26</v>
      </c>
      <c r="F25" s="9" t="s">
        <v>26</v>
      </c>
      <c r="G25" s="9" t="s">
        <v>26</v>
      </c>
    </row>
    <row r="26" spans="1:7" ht="12.75">
      <c r="A26" s="2">
        <v>1900000000</v>
      </c>
      <c r="B26" s="3">
        <f t="shared" si="1"/>
        <v>0.15789473684210525</v>
      </c>
      <c r="C26" s="8">
        <v>50</v>
      </c>
      <c r="D26" s="15" t="s">
        <v>21</v>
      </c>
      <c r="E26" s="9" t="s">
        <v>26</v>
      </c>
      <c r="F26" s="9" t="s">
        <v>26</v>
      </c>
      <c r="G26" s="9" t="s">
        <v>26</v>
      </c>
    </row>
    <row r="27" spans="1:7" ht="12.75">
      <c r="A27" s="2">
        <v>915000000</v>
      </c>
      <c r="B27" s="3">
        <f t="shared" si="1"/>
        <v>0.32786885245901637</v>
      </c>
      <c r="C27" s="8">
        <v>100</v>
      </c>
      <c r="D27" s="15" t="s">
        <v>21</v>
      </c>
      <c r="E27" s="9" t="s">
        <v>26</v>
      </c>
      <c r="F27" s="9" t="s">
        <v>26</v>
      </c>
      <c r="G27" s="9" t="s">
        <v>26</v>
      </c>
    </row>
    <row r="28" spans="1:7" ht="12.75">
      <c r="A28" s="2">
        <v>1900000000</v>
      </c>
      <c r="B28" s="3">
        <f t="shared" si="1"/>
        <v>0.15789473684210525</v>
      </c>
      <c r="C28" s="8">
        <v>100</v>
      </c>
      <c r="D28" s="15" t="s">
        <v>21</v>
      </c>
      <c r="E28" s="9" t="s">
        <v>26</v>
      </c>
      <c r="F28" s="9" t="s">
        <v>26</v>
      </c>
      <c r="G28" s="9" t="s">
        <v>26</v>
      </c>
    </row>
    <row r="29" spans="3:7" ht="12.75">
      <c r="C29" s="8"/>
      <c r="D29" s="8"/>
      <c r="E29" s="8"/>
      <c r="F29" s="8"/>
      <c r="G29" s="8"/>
    </row>
    <row r="30" spans="3:7" ht="12.75">
      <c r="C30" s="8"/>
      <c r="D30" s="8"/>
      <c r="E30" s="8"/>
      <c r="F30" s="8"/>
      <c r="G30" s="8"/>
    </row>
    <row r="31" spans="1:7" ht="12.75">
      <c r="A31" s="13" t="s">
        <v>20</v>
      </c>
      <c r="B31" s="13"/>
      <c r="C31" s="13"/>
      <c r="D31" s="13"/>
      <c r="E31" s="13"/>
      <c r="F31" s="13"/>
      <c r="G31" s="13"/>
    </row>
    <row r="32" spans="1:7" ht="12.75">
      <c r="A32" s="2">
        <v>915000000</v>
      </c>
      <c r="B32" s="3">
        <f aca="true" t="shared" si="2" ref="B32:B39">300000000/A32</f>
        <v>0.32786885245901637</v>
      </c>
      <c r="C32" s="8">
        <v>2</v>
      </c>
      <c r="D32" s="15" t="s">
        <v>21</v>
      </c>
      <c r="E32" s="9" t="s">
        <v>26</v>
      </c>
      <c r="F32" s="9" t="s">
        <v>26</v>
      </c>
      <c r="G32" s="9" t="s">
        <v>26</v>
      </c>
    </row>
    <row r="33" spans="1:7" ht="12.75">
      <c r="A33" s="2">
        <v>1900000000</v>
      </c>
      <c r="B33" s="3">
        <f t="shared" si="2"/>
        <v>0.15789473684210525</v>
      </c>
      <c r="C33" s="8">
        <v>2</v>
      </c>
      <c r="D33" s="15" t="s">
        <v>21</v>
      </c>
      <c r="E33" s="9" t="s">
        <v>26</v>
      </c>
      <c r="F33" s="9" t="s">
        <v>26</v>
      </c>
      <c r="G33" s="9" t="s">
        <v>26</v>
      </c>
    </row>
    <row r="34" spans="1:7" ht="12.75">
      <c r="A34" s="2">
        <v>915000000</v>
      </c>
      <c r="B34" s="3">
        <f t="shared" si="2"/>
        <v>0.32786885245901637</v>
      </c>
      <c r="C34" s="8">
        <v>20</v>
      </c>
      <c r="D34" s="15" t="s">
        <v>21</v>
      </c>
      <c r="E34" s="9" t="s">
        <v>26</v>
      </c>
      <c r="F34" s="9" t="s">
        <v>26</v>
      </c>
      <c r="G34" s="9" t="s">
        <v>26</v>
      </c>
    </row>
    <row r="35" spans="1:7" ht="12.75">
      <c r="A35" s="2">
        <v>1900000000</v>
      </c>
      <c r="B35" s="3">
        <f t="shared" si="2"/>
        <v>0.15789473684210525</v>
      </c>
      <c r="C35" s="8">
        <v>20</v>
      </c>
      <c r="D35" s="15" t="s">
        <v>21</v>
      </c>
      <c r="E35" s="9" t="s">
        <v>26</v>
      </c>
      <c r="F35" s="9" t="s">
        <v>26</v>
      </c>
      <c r="G35" s="9" t="s">
        <v>26</v>
      </c>
    </row>
    <row r="36" spans="1:7" ht="12.75">
      <c r="A36" s="2">
        <v>915000000</v>
      </c>
      <c r="B36" s="3">
        <f t="shared" si="2"/>
        <v>0.32786885245901637</v>
      </c>
      <c r="C36" s="8">
        <v>50</v>
      </c>
      <c r="D36" s="15" t="s">
        <v>21</v>
      </c>
      <c r="E36" s="9" t="s">
        <v>26</v>
      </c>
      <c r="F36" s="9" t="s">
        <v>26</v>
      </c>
      <c r="G36" s="9" t="s">
        <v>26</v>
      </c>
    </row>
    <row r="37" spans="1:7" ht="12.75">
      <c r="A37" s="2">
        <v>1900000000</v>
      </c>
      <c r="B37" s="3">
        <f t="shared" si="2"/>
        <v>0.15789473684210525</v>
      </c>
      <c r="C37" s="8">
        <v>50</v>
      </c>
      <c r="D37" s="15" t="s">
        <v>21</v>
      </c>
      <c r="E37" s="9" t="s">
        <v>26</v>
      </c>
      <c r="F37" s="9" t="s">
        <v>26</v>
      </c>
      <c r="G37" s="9" t="s">
        <v>26</v>
      </c>
    </row>
    <row r="38" spans="1:7" ht="12.75">
      <c r="A38" s="2">
        <v>915000000</v>
      </c>
      <c r="B38" s="3">
        <f t="shared" si="2"/>
        <v>0.32786885245901637</v>
      </c>
      <c r="C38">
        <v>100</v>
      </c>
      <c r="D38" s="15" t="s">
        <v>21</v>
      </c>
      <c r="E38" s="9" t="s">
        <v>26</v>
      </c>
      <c r="F38" s="9" t="s">
        <v>26</v>
      </c>
      <c r="G38" s="9" t="s">
        <v>26</v>
      </c>
    </row>
    <row r="39" spans="1:7" ht="12.75">
      <c r="A39" s="2">
        <v>1900000000</v>
      </c>
      <c r="B39" s="3">
        <f t="shared" si="2"/>
        <v>0.15789473684210525</v>
      </c>
      <c r="C39">
        <v>100</v>
      </c>
      <c r="D39" s="15" t="s">
        <v>21</v>
      </c>
      <c r="E39" s="9" t="s">
        <v>26</v>
      </c>
      <c r="F39" s="9" t="s">
        <v>26</v>
      </c>
      <c r="G39" s="9" t="s">
        <v>26</v>
      </c>
    </row>
    <row r="40" ht="12.75">
      <c r="D40" s="8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Landon</dc:creator>
  <cp:keywords/>
  <dc:description/>
  <cp:lastModifiedBy>David Landon</cp:lastModifiedBy>
  <dcterms:created xsi:type="dcterms:W3CDTF">2009-01-28T07:51:46Z</dcterms:created>
  <dcterms:modified xsi:type="dcterms:W3CDTF">2009-02-03T05:06:18Z</dcterms:modified>
  <cp:category/>
  <cp:version/>
  <cp:contentType/>
  <cp:contentStatus/>
</cp:coreProperties>
</file>